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甲" sheetId="1" r:id="rId1"/>
    <sheet name="乙" sheetId="5" r:id="rId2"/>
  </sheets>
  <calcPr calcId="145621"/>
</workbook>
</file>

<file path=xl/calcChain.xml><?xml version="1.0" encoding="utf-8"?>
<calcChain xmlns="http://schemas.openxmlformats.org/spreadsheetml/2006/main">
  <c r="F9" i="5" l="1"/>
  <c r="F9" i="1"/>
  <c r="F15" i="5"/>
  <c r="F14" i="5"/>
  <c r="F13" i="5"/>
  <c r="F12" i="5"/>
  <c r="F11" i="5"/>
  <c r="F10" i="5"/>
  <c r="F8" i="5"/>
  <c r="F7" i="5"/>
  <c r="F8" i="1"/>
  <c r="F10" i="1"/>
  <c r="F11" i="1"/>
  <c r="F12" i="1"/>
  <c r="F13" i="1"/>
  <c r="F14" i="1"/>
  <c r="F15" i="1"/>
  <c r="F7" i="1"/>
  <c r="F16" i="1" l="1"/>
  <c r="F17" i="1" s="1"/>
  <c r="D18" i="1" s="1"/>
  <c r="F16" i="5"/>
  <c r="F17" i="5" s="1"/>
  <c r="D18" i="5" s="1"/>
</calcChain>
</file>

<file path=xl/sharedStrings.xml><?xml version="1.0" encoding="utf-8"?>
<sst xmlns="http://schemas.openxmlformats.org/spreadsheetml/2006/main" count="102" uniqueCount="49">
  <si>
    <t>投標公司：</t>
  </si>
  <si>
    <t>項次</t>
  </si>
  <si>
    <t>備       註</t>
  </si>
  <si>
    <t>工作薪資</t>
  </si>
  <si>
    <t>薪資應不得低於勞動基準法規定之基本工資。</t>
  </si>
  <si>
    <t>三節慰勞金</t>
  </si>
  <si>
    <t>3節</t>
  </si>
  <si>
    <t>春節、中秋節、端午節當日仍在職者，合併當月薪資共同發給。</t>
  </si>
  <si>
    <t>勞工保險普通事故保險費(含就保)</t>
  </si>
  <si>
    <t>全民健保費</t>
  </si>
  <si>
    <t>職業災害保險費</t>
  </si>
  <si>
    <t>工資墊償基金</t>
  </si>
  <si>
    <t>提撥退休金</t>
  </si>
  <si>
    <t>廠商管理費(利潤)</t>
  </si>
  <si>
    <t>工作費總計(年)</t>
  </si>
  <si>
    <t>投標廠商章及負責人章：</t>
  </si>
  <si>
    <t>說
明</t>
    <phoneticPr fontId="2" type="noConversion"/>
  </si>
  <si>
    <t>財 團 法 人 臺 灣 更 生 保 護 會 桃 園 分 會</t>
    <phoneticPr fontId="2" type="noConversion"/>
  </si>
  <si>
    <t>12月</t>
    <phoneticPr fontId="2" type="noConversion"/>
  </si>
  <si>
    <t>合計(年)</t>
    <phoneticPr fontId="2" type="noConversion"/>
  </si>
  <si>
    <t>營業稅(5%)(年)</t>
    <phoneticPr fontId="2" type="noConversion"/>
  </si>
  <si>
    <t>一、投標廠商應將本表填寫完整並放入標封內。本表如經塗改，即視為無效標單。
二、本案契約派任人員不得低於最低基本工資及違反勞動相關法令規定，若單價分析表內廠商報價未達契約規定之最低薪資，且未估算填載本表項次者，其標單即視為無效標單。
三、每月依派遣人員實際工作薪資、慰勞金及工作獎金等支應費用。</t>
    <phoneticPr fontId="2" type="noConversion"/>
  </si>
  <si>
    <t>備
註</t>
    <phoneticPr fontId="2" type="noConversion"/>
  </si>
  <si>
    <t>項   目</t>
    <phoneticPr fontId="2" type="noConversion"/>
  </si>
  <si>
    <t>數量</t>
    <phoneticPr fontId="2" type="noConversion"/>
  </si>
  <si>
    <t>單價/元</t>
    <phoneticPr fontId="2" type="noConversion"/>
  </si>
  <si>
    <t>總價/元</t>
    <phoneticPr fontId="2" type="noConversion"/>
  </si>
  <si>
    <t>1年</t>
    <phoneticPr fontId="2" type="noConversion"/>
  </si>
  <si>
    <t>工作績效獎金</t>
    <phoneticPr fontId="2" type="noConversion"/>
  </si>
  <si>
    <t>請填寫</t>
    <phoneticPr fontId="2" type="noConversion"/>
  </si>
  <si>
    <r>
      <t>勞工保險普通事故保險費及就業保險保險費第</t>
    </r>
    <r>
      <rPr>
        <sz val="12"/>
        <color rgb="FFFF0000"/>
        <rFont val="標楷體"/>
        <family val="4"/>
        <charset val="136"/>
      </rPr>
      <t>請填寫</t>
    </r>
    <r>
      <rPr>
        <sz val="12"/>
        <rFont val="標楷體"/>
        <family val="4"/>
        <charset val="136"/>
      </rPr>
      <t>級：</t>
    </r>
    <r>
      <rPr>
        <sz val="12"/>
        <color rgb="FFFF0000"/>
        <rFont val="標楷體"/>
        <family val="4"/>
        <charset val="136"/>
      </rPr>
      <t>請填寫</t>
    </r>
    <r>
      <rPr>
        <sz val="12"/>
        <rFont val="標楷體"/>
        <family val="4"/>
        <charset val="136"/>
      </rPr>
      <t xml:space="preserve"> 元</t>
    </r>
    <phoneticPr fontId="2" type="noConversion"/>
  </si>
  <si>
    <r>
      <t>職業災害保險費率：</t>
    </r>
    <r>
      <rPr>
        <sz val="12"/>
        <color rgb="FFFF0000"/>
        <rFont val="標楷體"/>
        <family val="4"/>
        <charset val="136"/>
      </rPr>
      <t>請填寫</t>
    </r>
    <phoneticPr fontId="2" type="noConversion"/>
  </si>
  <si>
    <r>
      <t>工資墊償基金提繳費：</t>
    </r>
    <r>
      <rPr>
        <sz val="12"/>
        <color rgb="FFFF0000"/>
        <rFont val="標楷體"/>
        <family val="4"/>
        <charset val="136"/>
      </rPr>
      <t>請填寫</t>
    </r>
    <phoneticPr fontId="2" type="noConversion"/>
  </si>
  <si>
    <r>
      <t>全民健康保險保險費負擔金額表
第</t>
    </r>
    <r>
      <rPr>
        <sz val="12"/>
        <color rgb="FFFF0000"/>
        <rFont val="標楷體"/>
        <family val="4"/>
        <charset val="136"/>
      </rPr>
      <t>請填寫</t>
    </r>
    <r>
      <rPr>
        <sz val="12"/>
        <rFont val="標楷體"/>
        <family val="4"/>
        <charset val="136"/>
      </rPr>
      <t>級：</t>
    </r>
    <r>
      <rPr>
        <sz val="12"/>
        <color rgb="FFFF0000"/>
        <rFont val="標楷體"/>
        <family val="4"/>
        <charset val="136"/>
      </rPr>
      <t>請填寫</t>
    </r>
    <r>
      <rPr>
        <sz val="12"/>
        <rFont val="標楷體"/>
        <family val="4"/>
        <charset val="136"/>
      </rPr>
      <t xml:space="preserve"> 元</t>
    </r>
    <phoneticPr fontId="2" type="noConversion"/>
  </si>
  <si>
    <r>
      <t>勞工退休金條例：</t>
    </r>
    <r>
      <rPr>
        <sz val="12"/>
        <color rgb="FFFF0000"/>
        <rFont val="標楷體"/>
        <family val="4"/>
        <charset val="136"/>
      </rPr>
      <t>請填寫</t>
    </r>
    <r>
      <rPr>
        <sz val="12"/>
        <rFont val="標楷體"/>
        <family val="4"/>
        <charset val="136"/>
      </rPr>
      <t xml:space="preserve">
(不得違法法令規定)</t>
    </r>
    <phoneticPr fontId="2" type="noConversion"/>
  </si>
  <si>
    <t>工作薪資</t>
    <phoneticPr fontId="2" type="noConversion"/>
  </si>
  <si>
    <t>三節慰勞金</t>
    <phoneticPr fontId="2" type="noConversion"/>
  </si>
  <si>
    <t>工作績效獎金</t>
    <phoneticPr fontId="2" type="noConversion"/>
  </si>
  <si>
    <t>投標公司：</t>
    <phoneticPr fontId="2" type="noConversion"/>
  </si>
  <si>
    <r>
      <t xml:space="preserve">中    華    民    國      </t>
    </r>
    <r>
      <rPr>
        <sz val="20"/>
        <color theme="1"/>
        <rFont val="Times New Roman"/>
        <family val="1"/>
      </rPr>
      <t xml:space="preserve">   </t>
    </r>
    <r>
      <rPr>
        <sz val="20"/>
        <color theme="1"/>
        <rFont val="標楷體"/>
        <family val="4"/>
        <charset val="136"/>
      </rPr>
      <t xml:space="preserve">年     </t>
    </r>
    <r>
      <rPr>
        <sz val="20"/>
        <color theme="1"/>
        <rFont val="Times New Roman"/>
        <family val="1"/>
      </rPr>
      <t xml:space="preserve">    </t>
    </r>
    <r>
      <rPr>
        <sz val="20"/>
        <color theme="1"/>
        <rFont val="標楷體"/>
        <family val="4"/>
        <charset val="136"/>
      </rPr>
      <t>月       日</t>
    </r>
    <phoneticPr fontId="2" type="noConversion"/>
  </si>
  <si>
    <r>
      <t xml:space="preserve">中    華    民    國   </t>
    </r>
    <r>
      <rPr>
        <sz val="20"/>
        <color theme="1"/>
        <rFont val="Times New Roman"/>
        <family val="1"/>
      </rPr>
      <t xml:space="preserve">      </t>
    </r>
    <r>
      <rPr>
        <sz val="20"/>
        <color theme="1"/>
        <rFont val="標楷體"/>
        <family val="4"/>
        <charset val="136"/>
      </rPr>
      <t xml:space="preserve">年   </t>
    </r>
    <r>
      <rPr>
        <sz val="20"/>
        <color theme="1"/>
        <rFont val="Times New Roman"/>
        <family val="1"/>
      </rPr>
      <t xml:space="preserve">      </t>
    </r>
    <r>
      <rPr>
        <sz val="20"/>
        <color theme="1"/>
        <rFont val="標楷體"/>
        <family val="4"/>
        <charset val="136"/>
      </rPr>
      <t>月        日</t>
    </r>
    <phoneticPr fontId="2" type="noConversion"/>
  </si>
  <si>
    <t>薪資應不得低於勞動基準法規定之基本工資。</t>
    <phoneticPr fontId="2" type="noConversion"/>
  </si>
  <si>
    <r>
      <t>案件名稱：</t>
    </r>
    <r>
      <rPr>
        <sz val="20"/>
        <color rgb="FFC00000"/>
        <rFont val="標楷體"/>
        <family val="4"/>
        <charset val="136"/>
      </rPr>
      <t>110年</t>
    </r>
    <r>
      <rPr>
        <sz val="20"/>
        <rFont val="標楷體"/>
        <family val="4"/>
        <charset val="136"/>
      </rPr>
      <t>度勞務委外採購案</t>
    </r>
    <phoneticPr fontId="2" type="noConversion"/>
  </si>
  <si>
    <r>
      <t>案號：110-001     110年度勞務委外人員工作費分析表</t>
    </r>
    <r>
      <rPr>
        <sz val="20"/>
        <color rgb="FFC00000"/>
        <rFont val="標楷體"/>
        <family val="4"/>
        <charset val="136"/>
      </rPr>
      <t>(甲)</t>
    </r>
    <phoneticPr fontId="2" type="noConversion"/>
  </si>
  <si>
    <r>
      <t>一、工作地點：本分會及指派活動場所。
二、工作薪資、三節慰勞金、工作績效獎金等欄位金額不可減少調整。
三、雇主應按月為勞工提繳退休金於個人帳戶。
四、廠商應指派一人負責接洽管理工作。
五、</t>
    </r>
    <r>
      <rPr>
        <sz val="16"/>
        <color rgb="FFFF0000"/>
        <rFont val="標楷體"/>
        <family val="4"/>
        <charset val="136"/>
      </rPr>
      <t>本職缺自110年01月01日起至110年12月31日止，合計1年。</t>
    </r>
    <phoneticPr fontId="2" type="noConversion"/>
  </si>
  <si>
    <r>
      <t>案件名稱：</t>
    </r>
    <r>
      <rPr>
        <sz val="20"/>
        <color rgb="FFC00000"/>
        <rFont val="標楷體"/>
        <family val="4"/>
        <charset val="136"/>
      </rPr>
      <t>110年度勞務委外採購案</t>
    </r>
    <phoneticPr fontId="2" type="noConversion"/>
  </si>
  <si>
    <r>
      <t>案號：110-001     110年度勞務委外人員工作費分析表</t>
    </r>
    <r>
      <rPr>
        <sz val="20"/>
        <color rgb="FFC00000"/>
        <rFont val="標楷體"/>
        <family val="4"/>
        <charset val="136"/>
      </rPr>
      <t>(乙)</t>
    </r>
    <phoneticPr fontId="2" type="noConversion"/>
  </si>
  <si>
    <r>
      <t>一、工作地點：本分會及指派活動場所。
二、工作薪資、三節慰勞金、工作績效獎金等欄位金額不可減少調整。
三、雇主應按月為勞工提繳退休金於個人帳戶。
四、廠商應指派一人負責接洽管理工作。
五、</t>
    </r>
    <r>
      <rPr>
        <sz val="16"/>
        <color rgb="FFFF0000"/>
        <rFont val="標楷體"/>
        <family val="4"/>
        <charset val="136"/>
      </rPr>
      <t>本職缺自110年01月01日起至110年12月31日止，合計1年。</t>
    </r>
    <phoneticPr fontId="2" type="noConversion"/>
  </si>
  <si>
    <t>年度工作績效平均達80分以上以全額計算，60分以上未滿80分者以半額計算，給予方式依在職月份比例發給。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</si>
</sst>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20" x14ac:knownFonts="1">
    <font>
      <sz val="12"/>
      <color theme="1"/>
      <name val="新細明體"/>
      <family val="2"/>
      <scheme val="minor"/>
    </font>
    <font>
      <sz val="16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20"/>
      <color theme="1"/>
      <name val="標楷體"/>
      <family val="4"/>
      <charset val="136"/>
    </font>
    <font>
      <sz val="20"/>
      <color theme="1"/>
      <name val="Times New Roman"/>
      <family val="1"/>
    </font>
    <font>
      <sz val="20"/>
      <color theme="1"/>
      <name val="新細明體"/>
      <family val="2"/>
      <scheme val="minor"/>
    </font>
    <font>
      <sz val="12"/>
      <name val="新細明體"/>
      <family val="2"/>
      <scheme val="minor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sz val="20"/>
      <name val="標楷體"/>
      <family val="4"/>
      <charset val="136"/>
    </font>
    <font>
      <sz val="20"/>
      <name val="新細明體"/>
      <family val="2"/>
      <scheme val="minor"/>
    </font>
    <font>
      <sz val="12"/>
      <name val="標楷體"/>
      <family val="4"/>
      <charset val="136"/>
    </font>
    <font>
      <sz val="20"/>
      <color rgb="FFC00000"/>
      <name val="標楷體"/>
      <family val="4"/>
      <charset val="136"/>
    </font>
    <font>
      <sz val="24"/>
      <name val="標楷體"/>
      <family val="4"/>
      <charset val="136"/>
    </font>
    <font>
      <sz val="24"/>
      <name val="新細明體"/>
      <family val="2"/>
      <scheme val="minor"/>
    </font>
    <font>
      <sz val="18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20"/>
      <color rgb="FFFF0000"/>
      <name val="新細明體"/>
      <family val="2"/>
      <scheme val="minor"/>
    </font>
    <font>
      <sz val="20"/>
      <color rgb="FFC00000"/>
      <name val="新細明體"/>
      <family val="2"/>
      <scheme val="minor"/>
    </font>
    <font>
      <sz val="16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176" fontId="0" fillId="0" borderId="0" xfId="0" applyNumberFormat="1" applyBorder="1"/>
    <xf numFmtId="0" fontId="6" fillId="0" borderId="0" xfId="0" applyFont="1" applyBorder="1"/>
    <xf numFmtId="176" fontId="6" fillId="0" borderId="0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176" fontId="1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/>
    <xf numFmtId="0" fontId="12" fillId="0" borderId="2" xfId="0" applyFont="1" applyBorder="1" applyAlignment="1">
      <alignment vertical="center"/>
    </xf>
    <xf numFmtId="0" fontId="18" fillId="0" borderId="2" xfId="0" applyFont="1" applyBorder="1" applyAlignment="1"/>
    <xf numFmtId="0" fontId="3" fillId="0" borderId="3" xfId="0" applyFont="1" applyBorder="1" applyAlignment="1">
      <alignment vertical="center"/>
    </xf>
    <xf numFmtId="0" fontId="5" fillId="0" borderId="3" xfId="0" applyFont="1" applyBorder="1" applyAlignment="1"/>
    <xf numFmtId="0" fontId="7" fillId="0" borderId="1" xfId="0" applyFont="1" applyBorder="1" applyAlignment="1">
      <alignment horizontal="justify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7" fillId="0" borderId="2" xfId="0" applyFont="1" applyBorder="1" applyAlignment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2"/>
  <sheetViews>
    <sheetView tabSelected="1" zoomScale="70" zoomScaleNormal="70" workbookViewId="0">
      <selection activeCell="K8" sqref="K8"/>
    </sheetView>
  </sheetViews>
  <sheetFormatPr defaultRowHeight="17" x14ac:dyDescent="0.4"/>
  <cols>
    <col min="1" max="1" width="0.54296875" style="1" customWidth="1"/>
    <col min="2" max="2" width="7.36328125" style="1" customWidth="1"/>
    <col min="3" max="3" width="28.6328125" style="1" customWidth="1"/>
    <col min="4" max="4" width="14.90625" style="2" customWidth="1"/>
    <col min="5" max="5" width="11.90625" style="1" customWidth="1"/>
    <col min="6" max="6" width="15.81640625" style="2" customWidth="1"/>
    <col min="7" max="7" width="34.453125" style="1" customWidth="1"/>
    <col min="8" max="8" width="0.54296875" style="1" customWidth="1"/>
    <col min="9" max="16384" width="8.7265625" style="1"/>
  </cols>
  <sheetData>
    <row r="1" spans="2:7" ht="2.5" customHeight="1" x14ac:dyDescent="0.4">
      <c r="B1" s="3"/>
      <c r="C1" s="3"/>
      <c r="D1" s="4"/>
      <c r="E1" s="3"/>
      <c r="F1" s="4"/>
      <c r="G1" s="3"/>
    </row>
    <row r="2" spans="2:7" ht="46" customHeight="1" x14ac:dyDescent="0.75">
      <c r="B2" s="15" t="s">
        <v>17</v>
      </c>
      <c r="C2" s="16"/>
      <c r="D2" s="16"/>
      <c r="E2" s="16"/>
      <c r="F2" s="16"/>
      <c r="G2" s="16"/>
    </row>
    <row r="3" spans="2:7" ht="34.5" customHeight="1" x14ac:dyDescent="0.6">
      <c r="B3" s="19" t="s">
        <v>42</v>
      </c>
      <c r="C3" s="20"/>
      <c r="D3" s="20"/>
      <c r="E3" s="20"/>
      <c r="F3" s="20"/>
      <c r="G3" s="20"/>
    </row>
    <row r="4" spans="2:7" ht="34.5" customHeight="1" x14ac:dyDescent="0.6">
      <c r="B4" s="21" t="s">
        <v>0</v>
      </c>
      <c r="C4" s="22"/>
      <c r="D4" s="22"/>
      <c r="E4" s="22"/>
      <c r="F4" s="22"/>
      <c r="G4" s="22"/>
    </row>
    <row r="5" spans="2:7" ht="38" customHeight="1" x14ac:dyDescent="0.4">
      <c r="B5" s="29" t="s">
        <v>43</v>
      </c>
      <c r="C5" s="29"/>
      <c r="D5" s="29"/>
      <c r="E5" s="29"/>
      <c r="F5" s="29"/>
      <c r="G5" s="29"/>
    </row>
    <row r="6" spans="2:7" ht="41" customHeight="1" x14ac:dyDescent="0.4">
      <c r="B6" s="7" t="s">
        <v>1</v>
      </c>
      <c r="C6" s="7" t="s">
        <v>23</v>
      </c>
      <c r="D6" s="8" t="s">
        <v>25</v>
      </c>
      <c r="E6" s="7" t="s">
        <v>24</v>
      </c>
      <c r="F6" s="8" t="s">
        <v>26</v>
      </c>
      <c r="G6" s="5" t="s">
        <v>2</v>
      </c>
    </row>
    <row r="7" spans="2:7" ht="41" customHeight="1" x14ac:dyDescent="0.4">
      <c r="B7" s="7">
        <v>1</v>
      </c>
      <c r="C7" s="9" t="s">
        <v>3</v>
      </c>
      <c r="D7" s="10">
        <v>24000</v>
      </c>
      <c r="E7" s="11" t="s">
        <v>18</v>
      </c>
      <c r="F7" s="10">
        <f>D7*12</f>
        <v>288000</v>
      </c>
      <c r="G7" s="12" t="s">
        <v>4</v>
      </c>
    </row>
    <row r="8" spans="2:7" ht="41" customHeight="1" x14ac:dyDescent="0.4">
      <c r="B8" s="7">
        <v>2</v>
      </c>
      <c r="C8" s="9" t="s">
        <v>5</v>
      </c>
      <c r="D8" s="10">
        <v>1000</v>
      </c>
      <c r="E8" s="11" t="s">
        <v>6</v>
      </c>
      <c r="F8" s="10">
        <f>D8*3</f>
        <v>3000</v>
      </c>
      <c r="G8" s="12" t="s">
        <v>7</v>
      </c>
    </row>
    <row r="9" spans="2:7" ht="68" x14ac:dyDescent="0.4">
      <c r="B9" s="7">
        <v>3</v>
      </c>
      <c r="C9" s="9" t="s">
        <v>28</v>
      </c>
      <c r="D9" s="10">
        <v>24000</v>
      </c>
      <c r="E9" s="11" t="s">
        <v>27</v>
      </c>
      <c r="F9" s="10">
        <f>D9*1</f>
        <v>24000</v>
      </c>
      <c r="G9" s="12" t="s">
        <v>48</v>
      </c>
    </row>
    <row r="10" spans="2:7" ht="51" customHeight="1" x14ac:dyDescent="0.4">
      <c r="B10" s="7">
        <v>4</v>
      </c>
      <c r="C10" s="9" t="s">
        <v>8</v>
      </c>
      <c r="D10" s="13" t="s">
        <v>29</v>
      </c>
      <c r="E10" s="11" t="s">
        <v>18</v>
      </c>
      <c r="F10" s="10" t="e">
        <f t="shared" ref="F10:F15" si="0">D10*12</f>
        <v>#VALUE!</v>
      </c>
      <c r="G10" s="12" t="s">
        <v>30</v>
      </c>
    </row>
    <row r="11" spans="2:7" ht="41" customHeight="1" x14ac:dyDescent="0.4">
      <c r="B11" s="7">
        <v>5</v>
      </c>
      <c r="C11" s="9" t="s">
        <v>9</v>
      </c>
      <c r="D11" s="13" t="s">
        <v>29</v>
      </c>
      <c r="E11" s="11" t="s">
        <v>18</v>
      </c>
      <c r="F11" s="10" t="e">
        <f t="shared" si="0"/>
        <v>#VALUE!</v>
      </c>
      <c r="G11" s="12" t="s">
        <v>33</v>
      </c>
    </row>
    <row r="12" spans="2:7" ht="41" customHeight="1" x14ac:dyDescent="0.4">
      <c r="B12" s="7">
        <v>6</v>
      </c>
      <c r="C12" s="9" t="s">
        <v>10</v>
      </c>
      <c r="D12" s="13" t="s">
        <v>29</v>
      </c>
      <c r="E12" s="11" t="s">
        <v>18</v>
      </c>
      <c r="F12" s="10" t="e">
        <f t="shared" si="0"/>
        <v>#VALUE!</v>
      </c>
      <c r="G12" s="12" t="s">
        <v>31</v>
      </c>
    </row>
    <row r="13" spans="2:7" ht="41" customHeight="1" x14ac:dyDescent="0.4">
      <c r="B13" s="7">
        <v>7</v>
      </c>
      <c r="C13" s="9" t="s">
        <v>11</v>
      </c>
      <c r="D13" s="13" t="s">
        <v>29</v>
      </c>
      <c r="E13" s="11" t="s">
        <v>18</v>
      </c>
      <c r="F13" s="10" t="e">
        <f t="shared" si="0"/>
        <v>#VALUE!</v>
      </c>
      <c r="G13" s="12" t="s">
        <v>32</v>
      </c>
    </row>
    <row r="14" spans="2:7" ht="41" customHeight="1" x14ac:dyDescent="0.4">
      <c r="B14" s="7">
        <v>8</v>
      </c>
      <c r="C14" s="9" t="s">
        <v>12</v>
      </c>
      <c r="D14" s="13" t="s">
        <v>29</v>
      </c>
      <c r="E14" s="11" t="s">
        <v>18</v>
      </c>
      <c r="F14" s="10" t="e">
        <f t="shared" si="0"/>
        <v>#VALUE!</v>
      </c>
      <c r="G14" s="12" t="s">
        <v>34</v>
      </c>
    </row>
    <row r="15" spans="2:7" ht="41" customHeight="1" x14ac:dyDescent="0.4">
      <c r="B15" s="7">
        <v>9</v>
      </c>
      <c r="C15" s="9" t="s">
        <v>13</v>
      </c>
      <c r="D15" s="13" t="s">
        <v>29</v>
      </c>
      <c r="E15" s="11" t="s">
        <v>18</v>
      </c>
      <c r="F15" s="10" t="e">
        <f t="shared" si="0"/>
        <v>#VALUE!</v>
      </c>
      <c r="G15" s="12"/>
    </row>
    <row r="16" spans="2:7" ht="41" customHeight="1" x14ac:dyDescent="0.4">
      <c r="B16" s="7">
        <v>10</v>
      </c>
      <c r="C16" s="9" t="s">
        <v>19</v>
      </c>
      <c r="D16" s="10"/>
      <c r="E16" s="11"/>
      <c r="F16" s="10" t="e">
        <f>SUM(F7:F15)</f>
        <v>#VALUE!</v>
      </c>
      <c r="G16" s="12"/>
    </row>
    <row r="17" spans="2:7" ht="41" customHeight="1" x14ac:dyDescent="0.4">
      <c r="B17" s="7">
        <v>11</v>
      </c>
      <c r="C17" s="9" t="s">
        <v>20</v>
      </c>
      <c r="D17" s="10"/>
      <c r="E17" s="11"/>
      <c r="F17" s="10" t="e">
        <f>F16*5/100</f>
        <v>#VALUE!</v>
      </c>
      <c r="G17" s="12"/>
    </row>
    <row r="18" spans="2:7" ht="41" customHeight="1" x14ac:dyDescent="0.4">
      <c r="B18" s="25" t="s">
        <v>14</v>
      </c>
      <c r="C18" s="25"/>
      <c r="D18" s="26" t="e">
        <f>F16+F17</f>
        <v>#VALUE!</v>
      </c>
      <c r="E18" s="27"/>
      <c r="F18" s="27"/>
      <c r="G18" s="12"/>
    </row>
    <row r="19" spans="2:7" ht="112.5" customHeight="1" x14ac:dyDescent="0.4">
      <c r="B19" s="6" t="s">
        <v>16</v>
      </c>
      <c r="C19" s="28" t="s">
        <v>44</v>
      </c>
      <c r="D19" s="28"/>
      <c r="E19" s="28"/>
      <c r="F19" s="28"/>
      <c r="G19" s="28"/>
    </row>
    <row r="20" spans="2:7" ht="120.5" customHeight="1" x14ac:dyDescent="0.4">
      <c r="B20" s="6" t="s">
        <v>22</v>
      </c>
      <c r="C20" s="14" t="s">
        <v>21</v>
      </c>
      <c r="D20" s="14"/>
      <c r="E20" s="14"/>
      <c r="F20" s="14"/>
      <c r="G20" s="14"/>
    </row>
    <row r="21" spans="2:7" ht="52.5" customHeight="1" x14ac:dyDescent="0.6">
      <c r="B21" s="23" t="s">
        <v>15</v>
      </c>
      <c r="C21" s="24"/>
      <c r="D21" s="24"/>
      <c r="E21" s="24"/>
      <c r="F21" s="24"/>
      <c r="G21" s="24"/>
    </row>
    <row r="22" spans="2:7" ht="40.5" customHeight="1" x14ac:dyDescent="0.6">
      <c r="B22" s="17" t="s">
        <v>39</v>
      </c>
      <c r="C22" s="18"/>
      <c r="D22" s="18"/>
      <c r="E22" s="18"/>
      <c r="F22" s="18"/>
      <c r="G22" s="18"/>
    </row>
  </sheetData>
  <mergeCells count="10">
    <mergeCell ref="C20:G20"/>
    <mergeCell ref="B2:G2"/>
    <mergeCell ref="B22:G22"/>
    <mergeCell ref="B3:G3"/>
    <mergeCell ref="B4:G4"/>
    <mergeCell ref="B21:G21"/>
    <mergeCell ref="B18:C18"/>
    <mergeCell ref="D18:F18"/>
    <mergeCell ref="C19:G19"/>
    <mergeCell ref="B5:G5"/>
  </mergeCells>
  <phoneticPr fontId="2" type="noConversion"/>
  <printOptions horizontalCentered="1" verticalCentered="1"/>
  <pageMargins left="0.25" right="0.25" top="0.75" bottom="0.75" header="0.3" footer="0.3"/>
  <pageSetup paperSize="9" scale="7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2"/>
  <sheetViews>
    <sheetView zoomScale="70" zoomScaleNormal="70" workbookViewId="0">
      <selection activeCell="J8" sqref="J8"/>
    </sheetView>
  </sheetViews>
  <sheetFormatPr defaultRowHeight="17" x14ac:dyDescent="0.4"/>
  <cols>
    <col min="1" max="1" width="0.54296875" style="1" customWidth="1"/>
    <col min="2" max="2" width="7.36328125" style="1" customWidth="1"/>
    <col min="3" max="3" width="28.6328125" style="1" customWidth="1"/>
    <col min="4" max="4" width="14.90625" style="2" customWidth="1"/>
    <col min="5" max="5" width="11.90625" style="1" customWidth="1"/>
    <col min="6" max="6" width="15.81640625" style="2" customWidth="1"/>
    <col min="7" max="7" width="34.453125" style="1" customWidth="1"/>
    <col min="8" max="8" width="0.54296875" style="1" customWidth="1"/>
    <col min="9" max="16384" width="8.7265625" style="1"/>
  </cols>
  <sheetData>
    <row r="1" spans="2:7" ht="2.5" customHeight="1" x14ac:dyDescent="0.4">
      <c r="B1" s="3"/>
      <c r="C1" s="3"/>
      <c r="D1" s="4"/>
      <c r="E1" s="3"/>
      <c r="F1" s="4"/>
      <c r="G1" s="3"/>
    </row>
    <row r="2" spans="2:7" ht="46" customHeight="1" x14ac:dyDescent="0.75">
      <c r="B2" s="15" t="s">
        <v>17</v>
      </c>
      <c r="C2" s="16"/>
      <c r="D2" s="16"/>
      <c r="E2" s="16"/>
      <c r="F2" s="16"/>
      <c r="G2" s="16"/>
    </row>
    <row r="3" spans="2:7" ht="34.5" customHeight="1" x14ac:dyDescent="0.6">
      <c r="B3" s="19" t="s">
        <v>45</v>
      </c>
      <c r="C3" s="20"/>
      <c r="D3" s="20"/>
      <c r="E3" s="20"/>
      <c r="F3" s="20"/>
      <c r="G3" s="20"/>
    </row>
    <row r="4" spans="2:7" ht="34.5" customHeight="1" x14ac:dyDescent="0.6">
      <c r="B4" s="21" t="s">
        <v>38</v>
      </c>
      <c r="C4" s="30"/>
      <c r="D4" s="30"/>
      <c r="E4" s="30"/>
      <c r="F4" s="30"/>
      <c r="G4" s="30"/>
    </row>
    <row r="5" spans="2:7" ht="38" customHeight="1" x14ac:dyDescent="0.4">
      <c r="B5" s="29" t="s">
        <v>46</v>
      </c>
      <c r="C5" s="29"/>
      <c r="D5" s="29"/>
      <c r="E5" s="29"/>
      <c r="F5" s="29"/>
      <c r="G5" s="29"/>
    </row>
    <row r="6" spans="2:7" ht="41" customHeight="1" x14ac:dyDescent="0.4">
      <c r="B6" s="7" t="s">
        <v>1</v>
      </c>
      <c r="C6" s="7" t="s">
        <v>23</v>
      </c>
      <c r="D6" s="8" t="s">
        <v>25</v>
      </c>
      <c r="E6" s="7" t="s">
        <v>24</v>
      </c>
      <c r="F6" s="8" t="s">
        <v>26</v>
      </c>
      <c r="G6" s="5" t="s">
        <v>2</v>
      </c>
    </row>
    <row r="7" spans="2:7" ht="41" customHeight="1" x14ac:dyDescent="0.4">
      <c r="B7" s="7">
        <v>1</v>
      </c>
      <c r="C7" s="9" t="s">
        <v>35</v>
      </c>
      <c r="D7" s="10">
        <v>28000</v>
      </c>
      <c r="E7" s="11" t="s">
        <v>18</v>
      </c>
      <c r="F7" s="10">
        <f>D7*12</f>
        <v>336000</v>
      </c>
      <c r="G7" s="12" t="s">
        <v>41</v>
      </c>
    </row>
    <row r="8" spans="2:7" ht="41" customHeight="1" x14ac:dyDescent="0.4">
      <c r="B8" s="7">
        <v>2</v>
      </c>
      <c r="C8" s="9" t="s">
        <v>36</v>
      </c>
      <c r="D8" s="10">
        <v>1000</v>
      </c>
      <c r="E8" s="11" t="s">
        <v>6</v>
      </c>
      <c r="F8" s="10">
        <f>D8*3</f>
        <v>3000</v>
      </c>
      <c r="G8" s="12" t="s">
        <v>7</v>
      </c>
    </row>
    <row r="9" spans="2:7" ht="68" x14ac:dyDescent="0.4">
      <c r="B9" s="7">
        <v>3</v>
      </c>
      <c r="C9" s="9" t="s">
        <v>37</v>
      </c>
      <c r="D9" s="10">
        <v>28000</v>
      </c>
      <c r="E9" s="11" t="s">
        <v>27</v>
      </c>
      <c r="F9" s="10">
        <f>D9*1</f>
        <v>28000</v>
      </c>
      <c r="G9" s="12" t="s">
        <v>48</v>
      </c>
    </row>
    <row r="10" spans="2:7" ht="51" customHeight="1" x14ac:dyDescent="0.4">
      <c r="B10" s="7">
        <v>4</v>
      </c>
      <c r="C10" s="9" t="s">
        <v>8</v>
      </c>
      <c r="D10" s="13" t="s">
        <v>29</v>
      </c>
      <c r="E10" s="11" t="s">
        <v>18</v>
      </c>
      <c r="F10" s="10" t="e">
        <f t="shared" ref="F10:F15" si="0">D10*12</f>
        <v>#VALUE!</v>
      </c>
      <c r="G10" s="12" t="s">
        <v>30</v>
      </c>
    </row>
    <row r="11" spans="2:7" ht="41" customHeight="1" x14ac:dyDescent="0.4">
      <c r="B11" s="7">
        <v>5</v>
      </c>
      <c r="C11" s="9" t="s">
        <v>9</v>
      </c>
      <c r="D11" s="13" t="s">
        <v>29</v>
      </c>
      <c r="E11" s="11" t="s">
        <v>18</v>
      </c>
      <c r="F11" s="10" t="e">
        <f t="shared" si="0"/>
        <v>#VALUE!</v>
      </c>
      <c r="G11" s="12" t="s">
        <v>33</v>
      </c>
    </row>
    <row r="12" spans="2:7" ht="41" customHeight="1" x14ac:dyDescent="0.4">
      <c r="B12" s="7">
        <v>6</v>
      </c>
      <c r="C12" s="9" t="s">
        <v>10</v>
      </c>
      <c r="D12" s="13" t="s">
        <v>29</v>
      </c>
      <c r="E12" s="11" t="s">
        <v>18</v>
      </c>
      <c r="F12" s="10" t="e">
        <f t="shared" si="0"/>
        <v>#VALUE!</v>
      </c>
      <c r="G12" s="12" t="s">
        <v>31</v>
      </c>
    </row>
    <row r="13" spans="2:7" ht="41" customHeight="1" x14ac:dyDescent="0.4">
      <c r="B13" s="7">
        <v>7</v>
      </c>
      <c r="C13" s="9" t="s">
        <v>11</v>
      </c>
      <c r="D13" s="13" t="s">
        <v>29</v>
      </c>
      <c r="E13" s="11" t="s">
        <v>18</v>
      </c>
      <c r="F13" s="10" t="e">
        <f t="shared" si="0"/>
        <v>#VALUE!</v>
      </c>
      <c r="G13" s="12" t="s">
        <v>32</v>
      </c>
    </row>
    <row r="14" spans="2:7" ht="41" customHeight="1" x14ac:dyDescent="0.4">
      <c r="B14" s="7">
        <v>8</v>
      </c>
      <c r="C14" s="9" t="s">
        <v>12</v>
      </c>
      <c r="D14" s="13" t="s">
        <v>29</v>
      </c>
      <c r="E14" s="11" t="s">
        <v>18</v>
      </c>
      <c r="F14" s="10" t="e">
        <f t="shared" si="0"/>
        <v>#VALUE!</v>
      </c>
      <c r="G14" s="12" t="s">
        <v>34</v>
      </c>
    </row>
    <row r="15" spans="2:7" ht="41" customHeight="1" x14ac:dyDescent="0.4">
      <c r="B15" s="7">
        <v>9</v>
      </c>
      <c r="C15" s="9" t="s">
        <v>13</v>
      </c>
      <c r="D15" s="13" t="s">
        <v>29</v>
      </c>
      <c r="E15" s="11" t="s">
        <v>18</v>
      </c>
      <c r="F15" s="10" t="e">
        <f t="shared" si="0"/>
        <v>#VALUE!</v>
      </c>
      <c r="G15" s="12"/>
    </row>
    <row r="16" spans="2:7" ht="41" customHeight="1" x14ac:dyDescent="0.4">
      <c r="B16" s="7">
        <v>10</v>
      </c>
      <c r="C16" s="9" t="s">
        <v>19</v>
      </c>
      <c r="D16" s="10"/>
      <c r="E16" s="11"/>
      <c r="F16" s="10" t="e">
        <f>SUM(F7:F15)</f>
        <v>#VALUE!</v>
      </c>
      <c r="G16" s="12"/>
    </row>
    <row r="17" spans="2:7" ht="41" customHeight="1" x14ac:dyDescent="0.4">
      <c r="B17" s="7">
        <v>11</v>
      </c>
      <c r="C17" s="9" t="s">
        <v>20</v>
      </c>
      <c r="D17" s="10"/>
      <c r="E17" s="11"/>
      <c r="F17" s="10" t="e">
        <f>F16*5/100</f>
        <v>#VALUE!</v>
      </c>
      <c r="G17" s="12"/>
    </row>
    <row r="18" spans="2:7" ht="41" customHeight="1" x14ac:dyDescent="0.4">
      <c r="B18" s="25" t="s">
        <v>14</v>
      </c>
      <c r="C18" s="25"/>
      <c r="D18" s="26" t="e">
        <f>F16+F17</f>
        <v>#VALUE!</v>
      </c>
      <c r="E18" s="27"/>
      <c r="F18" s="27"/>
      <c r="G18" s="12"/>
    </row>
    <row r="19" spans="2:7" ht="112" customHeight="1" x14ac:dyDescent="0.4">
      <c r="B19" s="6" t="s">
        <v>16</v>
      </c>
      <c r="C19" s="28" t="s">
        <v>47</v>
      </c>
      <c r="D19" s="28"/>
      <c r="E19" s="28"/>
      <c r="F19" s="28"/>
      <c r="G19" s="28"/>
    </row>
    <row r="20" spans="2:7" ht="120.5" customHeight="1" x14ac:dyDescent="0.4">
      <c r="B20" s="6" t="s">
        <v>22</v>
      </c>
      <c r="C20" s="14" t="s">
        <v>21</v>
      </c>
      <c r="D20" s="14"/>
      <c r="E20" s="14"/>
      <c r="F20" s="14"/>
      <c r="G20" s="14"/>
    </row>
    <row r="21" spans="2:7" ht="52.5" customHeight="1" x14ac:dyDescent="0.6">
      <c r="B21" s="23" t="s">
        <v>15</v>
      </c>
      <c r="C21" s="24"/>
      <c r="D21" s="24"/>
      <c r="E21" s="24"/>
      <c r="F21" s="24"/>
      <c r="G21" s="24"/>
    </row>
    <row r="22" spans="2:7" ht="40.5" customHeight="1" x14ac:dyDescent="0.6">
      <c r="B22" s="17" t="s">
        <v>40</v>
      </c>
      <c r="C22" s="18"/>
      <c r="D22" s="18"/>
      <c r="E22" s="18"/>
      <c r="F22" s="18"/>
      <c r="G22" s="18"/>
    </row>
  </sheetData>
  <mergeCells count="10">
    <mergeCell ref="C19:G19"/>
    <mergeCell ref="C20:G20"/>
    <mergeCell ref="B21:G21"/>
    <mergeCell ref="B22:G22"/>
    <mergeCell ref="B2:G2"/>
    <mergeCell ref="B3:G3"/>
    <mergeCell ref="B4:G4"/>
    <mergeCell ref="B5:G5"/>
    <mergeCell ref="B18:C18"/>
    <mergeCell ref="D18:F18"/>
  </mergeCells>
  <phoneticPr fontId="2" type="noConversion"/>
  <printOptions horizontalCentered="1" verticalCentered="1"/>
  <pageMargins left="0.25" right="0.25" top="0.75" bottom="0.75" header="0.3" footer="0.3"/>
  <pageSetup paperSize="9" scale="7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甲</vt:lpstr>
      <vt:lpstr>乙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2020-11-30T03:15:04Z</dcterms:modified>
</cp:coreProperties>
</file>